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0185" windowHeight="84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<sst xmlns="http://schemas.openxmlformats.org/spreadsheetml/2006/main" count="487" uniqueCount="265">
  <si>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</si>
  <si>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</si>
  <si>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</si>
  <si>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</si>
  <si>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</si>
  <si>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</si>
  <si>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</si>
  <si>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</si>
  <si>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</si>
  <si>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</si>
  <si>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</si>
  <si>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</si>
  <si>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</si>
  <si>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</si>
  <si>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</si>
  <si>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</si>
  <si>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</si>
  <si>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</si>
  <si>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</si>
  <si>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</si>
  <si>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</si>
  <si>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</si>
  <si>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</si>
  <si>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</si>
  <si>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</si>
  <si>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</si>
  <si>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</si>
  <si>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</si>
  <si>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</si>
  <si>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</si>
  <si>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</si>
  <si>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</si>
  <si>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</si>
  <si>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</si>
  <si>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</si>
  <si>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</si>
  <si>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</si>
  <si>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</si>
  <si>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</si>
  <si>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</si>
  <si>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</si>
  <si>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</si>
  <si>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</si>
  <si>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</si>
  <si>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</si>
  <si>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</si>
  <si>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</si>
  <si>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</si>
  <si>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</si>
  <si>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</si>
  <si>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</si>
  <si>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</si>
  <si>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</si>
  <si>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</si>
  <si>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</si>
  <si>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</si>
  <si>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</si>
  <si>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</si>
  <si>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</si>
  <si>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</si>
  <si>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</si>
  <si>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</si>
  <si>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</si>
  <si>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</si>
  <si>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</si>
  <si>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</si>
  <si>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</si>
  <si>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</si>
  <si>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</si>
  <si>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</si>
  <si>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</si>
  <si>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</si>
  <si>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</si>
  <si>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</si>
  <si>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</si>
  <si>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</si>
  <si>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</si>
  <si>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</si>
  <si>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</si>
  <si>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</si>
  <si>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</si>
  <si>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</si>
  <si>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</si>
  <si>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</si>
  <si>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</si>
  <si>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</si>
  <si>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</si>
  <si>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</si>
  <si>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</si>
  <si>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</si>
  <si>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</si>
  <si>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</si>
  <si>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</si>
  <si>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</si>
  <si>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</si>
  <si>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</si>
  <si>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</si>
  <si>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</si>
  <si>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</si>
  <si>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</si>
  <si>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</si>
  <si>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</si>
  <si>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</si>
  <si>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</si>
  <si>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</si>
  <si>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</si>
  <si>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</si>
  <si>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</si>
  <si>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</si>
  <si>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</si>
  <si>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</si>
  <si>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</si>
  <si>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</si>
  <si>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</si>
  <si>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</si>
  <si>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</si>
  <si>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</si>
  <si>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</si>
  <si>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</si>
  <si>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</si>
  <si>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</si>
  <si>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</si>
  <si>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</si>
  <si>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</si>
  <si>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</si>
  <si>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</si>
  <si>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</si>
  <si>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</si>
  <si>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</si>
  <si>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</si>
  <si>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</si>
  <si>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</si>
  <si>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</si>
  <si>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</si>
  <si>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</si>
  <si>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</si>
  <si>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</si>
  <si>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</si>
  <si>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</si>
  <si>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</si>
  <si>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</si>
  <si>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</si>
  <si>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</si>
  <si>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</si>
  <si>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</si>
  <si>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</si>
  <si>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</si>
  <si>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</si>
  <si>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</si>
  <si>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</si>
  <si>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</si>
  <si>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</si>
  <si>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</si>
  <si>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</si>
  <si>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</si>
  <si>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</si>
  <si>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</si>
  <si>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</si>
  <si>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</si>
  <si>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</si>
  <si>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</si>
  <si>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</si>
  <si>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</si>
  <si>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</si>
  <si>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</si>
  <si>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</si>
  <si>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</si>
  <si>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</si>
  <si>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</si>
  <si>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</si>
  <si>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</si>
  <si>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</si>
  <si>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</si>
  <si>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</si>
  <si>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</si>
  <si>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</si>
  <si>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</si>
  <si>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</si>
  <si>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</si>
  <si>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</si>
  <si>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</si>
  <si>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</si>
  <si>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</si>
  <si>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</si>
  <si>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</si>
  <si>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Разом п.2.1: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</si>
  <si>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</si>
  <si>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</si>
  <si>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</si>
  <si>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</si>
  <si>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</si>
  <si>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</si>
  <si>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</si>
  <si>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</si>
  <si>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</si>
  <si>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</si>
  <si>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</si>
  <si>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</si>
  <si>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</si>
  <si>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</si>
  <si>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</si>
  <si>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</si>
  <si>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протокол № ____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</si>
  <si>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</si>
  <si>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</si>
  <si>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</si>
  <si>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</si>
  <si>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</si>
  <si>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</si>
  <si>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</si>
  <si>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</si>
  <si>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</si>
  <si>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</si>
  <si>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</si>
  <si>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А</t>
  </si>
  <si>
    <t>Форма атестації (екзамен, дипломний проект (робота))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</si>
  <si>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</si>
  <si>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</si>
  <si>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</si>
  <si>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</si>
  <si>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</si>
  <si>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</si>
  <si>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</si>
  <si>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</si>
  <si>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</si>
  <si>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</si>
  <si>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</si>
  <si>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</si>
  <si>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</si>
  <si>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</si>
  <si>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</si>
  <si>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</si>
  <si>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</si>
  <si>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</si>
  <si>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</si>
  <si>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</si>
  <si>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</si>
  <si>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</si>
  <si>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</si>
  <si>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</si>
  <si>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</si>
  <si>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</si>
  <si>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</si>
  <si>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</si>
  <si>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</si>
  <si>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</si>
  <si>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</si>
  <si>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Виконання кваіфікаційної роботи</t>
  </si>
  <si>
    <t>Дисципліна 1 семестру (1)</t>
  </si>
  <si>
    <t>Дисципліна 2 семестру (1)</t>
  </si>
  <si>
    <t>Дисципліна 1 семестру (2)</t>
  </si>
  <si>
    <t>Дисципліна 2 семестру (2)</t>
  </si>
  <si>
    <t>Дисципліна 2 семестру (3)</t>
  </si>
  <si>
    <t>Позначення: Н – настановна сесія; С – екзаменаційна сесія; П – практика; К – канікули; Д– виконання кваліфікаційної роботи; А - атестація</t>
  </si>
  <si>
    <t>Розробка спеціалізованих комп'ютерних систем</t>
  </si>
  <si>
    <t>Моделювання комп'ютерних систем та мереж</t>
  </si>
  <si>
    <t>24/8</t>
  </si>
  <si>
    <t>44/16</t>
  </si>
  <si>
    <t>1.2.5</t>
  </si>
  <si>
    <t>1.2.6</t>
  </si>
  <si>
    <t>Олег СУБОТІН</t>
  </si>
  <si>
    <t>Микола ФЕДОРОВ</t>
  </si>
  <si>
    <t>План освітнього процесу на 2023-2024 н.р.                              (КСМ магістр заочно)</t>
  </si>
  <si>
    <t>В.о. зав.кафедри АВП</t>
  </si>
  <si>
    <t>"      "                        2023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</si>
</sst>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1" fontId="1" fillId="33" borderId="13" xfId="0" applyNumberFormat="1" applyFont="1" applyFill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4" xfId="0" applyFont="1" applyBorder="1" applyAlignment="1">
      <alignment horizontal="center" vertical="center" textRotation="90"/>
    </xf>
    <xf numFmtId="0" fontId="1" fillId="0" borderId="105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9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31" fillId="0" borderId="37" xfId="0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102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02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3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5" fillId="0" borderId="102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3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2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3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1" fillId="0" borderId="103" xfId="0" applyFont="1" applyBorder="1" applyAlignment="1" applyProtection="1">
      <alignment horizontal="right" vertical="center"/>
      <protection/>
    </xf>
    <xf numFmtId="0" fontId="15" fillId="0" borderId="103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4" xfId="0" applyNumberFormat="1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wrapText="1"/>
    </xf>
    <xf numFmtId="188" fontId="78" fillId="0" borderId="85" xfId="0" applyNumberFormat="1" applyFont="1" applyFill="1" applyBorder="1" applyAlignment="1" applyProtection="1">
      <alignment horizontal="center" vertical="center" wrapText="1"/>
      <protection/>
    </xf>
    <xf numFmtId="188" fontId="78" fillId="0" borderId="113" xfId="0" applyNumberFormat="1" applyFont="1" applyFill="1" applyBorder="1" applyAlignment="1" applyProtection="1">
      <alignment horizontal="center" vertical="center" wrapText="1"/>
      <protection/>
    </xf>
    <xf numFmtId="188" fontId="78" fillId="0" borderId="67" xfId="0" applyNumberFormat="1" applyFont="1" applyFill="1" applyBorder="1" applyAlignment="1" applyProtection="1">
      <alignment horizontal="center" vertical="center" wrapText="1"/>
      <protection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15" xfId="0" applyNumberFormat="1" applyFont="1" applyFill="1" applyBorder="1" applyAlignment="1">
      <alignment horizontal="left" vertical="center" wrapText="1"/>
    </xf>
    <xf numFmtId="49" fontId="1" fillId="0" borderId="118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6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3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90" fontId="1" fillId="0" borderId="8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70" zoomScaleNormal="50" zoomScaleSheetLayoutView="70" zoomScalePageLayoutView="0" workbookViewId="0" topLeftCell="A1">
      <selection activeCell="H12" sqref="H12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2" t="s">
        <v>66</v>
      </c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</row>
    <row r="3" spans="1:53" ht="27" customHeight="1">
      <c r="A3" s="550" t="s">
        <v>152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</row>
    <row r="4" spans="1:53" ht="30.75">
      <c r="A4" s="550" t="s">
        <v>153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4" t="s">
        <v>27</v>
      </c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</row>
    <row r="5" spans="1:53" ht="26.25" customHeight="1">
      <c r="A5" s="547" t="s">
        <v>202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19" t="s">
        <v>212</v>
      </c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</row>
    <row r="6" spans="1:53" s="19" customFormat="1" ht="27.75">
      <c r="A6" s="548" t="s">
        <v>264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</row>
    <row r="8" spans="1:53" s="19" customFormat="1" ht="27" customHeight="1">
      <c r="A8" s="550" t="s">
        <v>26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25" t="s">
        <v>72</v>
      </c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</row>
    <row r="9" spans="1:53" s="19" customFormat="1" ht="33" customHeight="1">
      <c r="A9" s="550" t="s">
        <v>154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27" t="s">
        <v>71</v>
      </c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49"/>
      <c r="AC9" s="54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</row>
    <row r="10" spans="16:53" s="19" customFormat="1" ht="30.75" customHeight="1">
      <c r="P10" s="527" t="s">
        <v>209</v>
      </c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25"/>
      <c r="AM10" s="25"/>
      <c r="AN10" s="512" t="s">
        <v>166</v>
      </c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</row>
    <row r="11" spans="16:53" s="19" customFormat="1" ht="22.5" customHeight="1">
      <c r="P11" s="522" t="s">
        <v>210</v>
      </c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4"/>
      <c r="AL11" s="524"/>
      <c r="AM11" s="524"/>
      <c r="AN11" s="517" t="s">
        <v>70</v>
      </c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</row>
    <row r="12" spans="16:53" s="19" customFormat="1" ht="21" customHeight="1"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</row>
    <row r="13" spans="16:53" s="19" customFormat="1" ht="24" customHeight="1">
      <c r="P13" s="515" t="s">
        <v>211</v>
      </c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24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</row>
    <row r="14" spans="16:53" s="19" customFormat="1" ht="25.5" customHeight="1"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22" t="s">
        <v>155</v>
      </c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16" t="s">
        <v>227</v>
      </c>
      <c r="B17" s="516"/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490" t="s">
        <v>0</v>
      </c>
      <c r="B19" s="475" t="s">
        <v>28</v>
      </c>
      <c r="C19" s="476"/>
      <c r="D19" s="476"/>
      <c r="E19" s="477"/>
      <c r="F19" s="475" t="s">
        <v>29</v>
      </c>
      <c r="G19" s="476"/>
      <c r="H19" s="476"/>
      <c r="I19" s="477"/>
      <c r="J19" s="475" t="s">
        <v>30</v>
      </c>
      <c r="K19" s="476"/>
      <c r="L19" s="476"/>
      <c r="M19" s="477"/>
      <c r="N19" s="508" t="s">
        <v>31</v>
      </c>
      <c r="O19" s="509"/>
      <c r="P19" s="509"/>
      <c r="Q19" s="509"/>
      <c r="R19" s="510"/>
      <c r="S19" s="475" t="s">
        <v>32</v>
      </c>
      <c r="T19" s="476"/>
      <c r="U19" s="476"/>
      <c r="V19" s="477"/>
      <c r="W19" s="508" t="s">
        <v>33</v>
      </c>
      <c r="X19" s="509"/>
      <c r="Y19" s="509"/>
      <c r="Z19" s="509"/>
      <c r="AA19" s="510"/>
      <c r="AB19" s="508" t="s">
        <v>34</v>
      </c>
      <c r="AC19" s="509"/>
      <c r="AD19" s="509"/>
      <c r="AE19" s="510"/>
      <c r="AF19" s="508" t="s">
        <v>35</v>
      </c>
      <c r="AG19" s="509"/>
      <c r="AH19" s="509"/>
      <c r="AI19" s="509"/>
      <c r="AJ19" s="508" t="s">
        <v>36</v>
      </c>
      <c r="AK19" s="509"/>
      <c r="AL19" s="509"/>
      <c r="AM19" s="509"/>
      <c r="AN19" s="508" t="s">
        <v>37</v>
      </c>
      <c r="AO19" s="509"/>
      <c r="AP19" s="509"/>
      <c r="AQ19" s="509"/>
      <c r="AR19" s="510"/>
      <c r="AS19" s="518" t="s">
        <v>38</v>
      </c>
      <c r="AT19" s="476"/>
      <c r="AU19" s="476"/>
      <c r="AV19" s="477"/>
      <c r="AW19" s="509" t="s">
        <v>39</v>
      </c>
      <c r="AX19" s="509"/>
      <c r="AY19" s="509"/>
      <c r="AZ19" s="509"/>
      <c r="BA19" s="510"/>
      <c r="BB19" s="284"/>
      <c r="BC19" s="284"/>
    </row>
    <row r="20" spans="1:55" s="22" customFormat="1" ht="19.5" customHeight="1" thickBot="1">
      <c r="A20" s="491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235</v>
      </c>
      <c r="U21" s="261" t="s">
        <v>40</v>
      </c>
      <c r="V21" s="261" t="s">
        <v>161</v>
      </c>
      <c r="W21" s="261" t="s">
        <v>162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246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200</v>
      </c>
      <c r="C22" s="264" t="s">
        <v>200</v>
      </c>
      <c r="D22" s="264" t="s">
        <v>200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214</v>
      </c>
      <c r="R22" s="43" t="s">
        <v>214</v>
      </c>
      <c r="S22" s="555"/>
      <c r="T22" s="556"/>
      <c r="U22" s="556"/>
      <c r="V22" s="556"/>
      <c r="W22" s="556"/>
      <c r="X22" s="556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6"/>
      <c r="AJ22" s="556"/>
      <c r="AK22" s="556"/>
      <c r="AL22" s="556"/>
      <c r="AM22" s="556"/>
      <c r="AN22" s="556"/>
      <c r="AO22" s="556"/>
      <c r="AP22" s="556"/>
      <c r="AQ22" s="556"/>
      <c r="AR22" s="556"/>
      <c r="AS22" s="556"/>
      <c r="AT22" s="556"/>
      <c r="AU22" s="556"/>
      <c r="AV22" s="556"/>
      <c r="AW22" s="556"/>
      <c r="AX22" s="556"/>
      <c r="AY22" s="556"/>
      <c r="AZ22" s="556"/>
      <c r="BA22" s="557"/>
      <c r="BB22" s="284"/>
      <c r="BC22" s="284"/>
    </row>
    <row r="23" spans="1:55" s="22" customFormat="1" ht="19.5" customHeight="1">
      <c r="A23" s="487" t="s">
        <v>253</v>
      </c>
      <c r="B23" s="488"/>
      <c r="C23" s="488"/>
      <c r="D23" s="488"/>
      <c r="E23" s="488"/>
      <c r="F23" s="488"/>
      <c r="G23" s="488"/>
      <c r="H23" s="488"/>
      <c r="I23" s="488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492" t="s">
        <v>0</v>
      </c>
      <c r="B28" s="493"/>
      <c r="C28" s="466" t="s">
        <v>43</v>
      </c>
      <c r="D28" s="498"/>
      <c r="E28" s="498"/>
      <c r="F28" s="493"/>
      <c r="G28" s="501" t="s">
        <v>140</v>
      </c>
      <c r="H28" s="498"/>
      <c r="I28" s="493"/>
      <c r="J28" s="502" t="s">
        <v>44</v>
      </c>
      <c r="K28" s="503"/>
      <c r="L28" s="503"/>
      <c r="M28" s="502" t="s">
        <v>45</v>
      </c>
      <c r="N28" s="503"/>
      <c r="O28" s="503"/>
      <c r="P28" s="594" t="s">
        <v>247</v>
      </c>
      <c r="Q28" s="503"/>
      <c r="R28" s="503"/>
      <c r="S28" s="466" t="s">
        <v>213</v>
      </c>
      <c r="T28" s="467"/>
      <c r="U28" s="478" t="s">
        <v>46</v>
      </c>
      <c r="V28" s="467"/>
      <c r="W28" s="501" t="s">
        <v>69</v>
      </c>
      <c r="X28" s="498"/>
      <c r="Y28" s="493"/>
      <c r="Z28" s="279"/>
      <c r="AA28" s="585" t="s">
        <v>68</v>
      </c>
      <c r="AB28" s="586"/>
      <c r="AC28" s="586"/>
      <c r="AD28" s="586"/>
      <c r="AE28" s="587"/>
      <c r="AF28" s="559" t="s">
        <v>164</v>
      </c>
      <c r="AG28" s="577"/>
      <c r="AH28" s="578"/>
      <c r="AI28" s="559" t="s">
        <v>67</v>
      </c>
      <c r="AJ28" s="577"/>
      <c r="AK28" s="578"/>
      <c r="AL28" s="280"/>
      <c r="AM28" s="572" t="s">
        <v>233</v>
      </c>
      <c r="AN28" s="572"/>
      <c r="AO28" s="572"/>
      <c r="AP28" s="572"/>
      <c r="AQ28" s="481" t="s">
        <v>215</v>
      </c>
      <c r="AR28" s="481"/>
      <c r="AS28" s="481"/>
      <c r="AT28" s="481"/>
      <c r="AU28" s="481"/>
      <c r="AV28" s="481"/>
      <c r="AW28" s="482"/>
      <c r="AX28" s="559" t="s">
        <v>164</v>
      </c>
      <c r="AY28" s="560"/>
      <c r="AZ28" s="560"/>
      <c r="BA28" s="561"/>
      <c r="BB28" s="284"/>
      <c r="BC28" s="284"/>
    </row>
    <row r="29" spans="1:55" s="22" customFormat="1" ht="15.75" customHeight="1">
      <c r="A29" s="494"/>
      <c r="B29" s="495"/>
      <c r="C29" s="494"/>
      <c r="D29" s="499"/>
      <c r="E29" s="499"/>
      <c r="F29" s="495"/>
      <c r="G29" s="494"/>
      <c r="H29" s="499"/>
      <c r="I29" s="495"/>
      <c r="J29" s="503"/>
      <c r="K29" s="503"/>
      <c r="L29" s="503"/>
      <c r="M29" s="503"/>
      <c r="N29" s="503"/>
      <c r="O29" s="503"/>
      <c r="P29" s="503"/>
      <c r="Q29" s="503"/>
      <c r="R29" s="503"/>
      <c r="S29" s="468"/>
      <c r="T29" s="469"/>
      <c r="U29" s="479"/>
      <c r="V29" s="469"/>
      <c r="W29" s="494"/>
      <c r="X29" s="499"/>
      <c r="Y29" s="495"/>
      <c r="Z29" s="279"/>
      <c r="AA29" s="588"/>
      <c r="AB29" s="589"/>
      <c r="AC29" s="589"/>
      <c r="AD29" s="589"/>
      <c r="AE29" s="590"/>
      <c r="AF29" s="579"/>
      <c r="AG29" s="580"/>
      <c r="AH29" s="581"/>
      <c r="AI29" s="579"/>
      <c r="AJ29" s="580"/>
      <c r="AK29" s="581"/>
      <c r="AL29" s="281"/>
      <c r="AM29" s="572"/>
      <c r="AN29" s="572"/>
      <c r="AO29" s="572"/>
      <c r="AP29" s="572"/>
      <c r="AQ29" s="483"/>
      <c r="AR29" s="483"/>
      <c r="AS29" s="483"/>
      <c r="AT29" s="483"/>
      <c r="AU29" s="483"/>
      <c r="AV29" s="483"/>
      <c r="AW29" s="484"/>
      <c r="AX29" s="562"/>
      <c r="AY29" s="563"/>
      <c r="AZ29" s="563"/>
      <c r="BA29" s="564"/>
      <c r="BB29" s="284"/>
      <c r="BC29" s="284"/>
    </row>
    <row r="30" spans="1:55" s="22" customFormat="1" ht="21.75" customHeight="1">
      <c r="A30" s="496"/>
      <c r="B30" s="497"/>
      <c r="C30" s="496"/>
      <c r="D30" s="500"/>
      <c r="E30" s="500"/>
      <c r="F30" s="497"/>
      <c r="G30" s="496"/>
      <c r="H30" s="500"/>
      <c r="I30" s="497"/>
      <c r="J30" s="503"/>
      <c r="K30" s="503"/>
      <c r="L30" s="503"/>
      <c r="M30" s="503"/>
      <c r="N30" s="503"/>
      <c r="O30" s="503"/>
      <c r="P30" s="503"/>
      <c r="Q30" s="503"/>
      <c r="R30" s="503"/>
      <c r="S30" s="470"/>
      <c r="T30" s="471"/>
      <c r="U30" s="480"/>
      <c r="V30" s="471"/>
      <c r="W30" s="496"/>
      <c r="X30" s="500"/>
      <c r="Y30" s="497"/>
      <c r="Z30" s="279"/>
      <c r="AA30" s="591"/>
      <c r="AB30" s="592"/>
      <c r="AC30" s="592"/>
      <c r="AD30" s="592"/>
      <c r="AE30" s="593"/>
      <c r="AF30" s="582"/>
      <c r="AG30" s="583"/>
      <c r="AH30" s="584"/>
      <c r="AI30" s="582"/>
      <c r="AJ30" s="583"/>
      <c r="AK30" s="584"/>
      <c r="AL30" s="281"/>
      <c r="AM30" s="572"/>
      <c r="AN30" s="572"/>
      <c r="AO30" s="572"/>
      <c r="AP30" s="572"/>
      <c r="AQ30" s="485"/>
      <c r="AR30" s="485"/>
      <c r="AS30" s="485"/>
      <c r="AT30" s="485"/>
      <c r="AU30" s="485"/>
      <c r="AV30" s="485"/>
      <c r="AW30" s="486"/>
      <c r="AX30" s="565"/>
      <c r="AY30" s="566"/>
      <c r="AZ30" s="566"/>
      <c r="BA30" s="567"/>
      <c r="BB30" s="284"/>
      <c r="BC30" s="284"/>
    </row>
    <row r="31" spans="1:55" s="22" customFormat="1" ht="21.75" customHeight="1">
      <c r="A31" s="472">
        <v>1</v>
      </c>
      <c r="B31" s="473"/>
      <c r="C31" s="472">
        <v>35</v>
      </c>
      <c r="D31" s="474"/>
      <c r="E31" s="474"/>
      <c r="F31" s="473"/>
      <c r="G31" s="472">
        <v>2</v>
      </c>
      <c r="H31" s="474"/>
      <c r="I31" s="473"/>
      <c r="J31" s="511">
        <v>3</v>
      </c>
      <c r="K31" s="507"/>
      <c r="L31" s="507"/>
      <c r="M31" s="507"/>
      <c r="N31" s="507"/>
      <c r="O31" s="507"/>
      <c r="P31" s="511"/>
      <c r="Q31" s="507"/>
      <c r="R31" s="507"/>
      <c r="S31" s="511"/>
      <c r="T31" s="507"/>
      <c r="U31" s="474">
        <v>10</v>
      </c>
      <c r="V31" s="533"/>
      <c r="W31" s="472">
        <f>C31+G31+J31+M31+P31+S31+U31</f>
        <v>50</v>
      </c>
      <c r="X31" s="474"/>
      <c r="Y31" s="473"/>
      <c r="Z31" s="279"/>
      <c r="AA31" s="574" t="s">
        <v>232</v>
      </c>
      <c r="AB31" s="575"/>
      <c r="AC31" s="575"/>
      <c r="AD31" s="575"/>
      <c r="AE31" s="576"/>
      <c r="AF31" s="504">
        <v>3</v>
      </c>
      <c r="AG31" s="505"/>
      <c r="AH31" s="506"/>
      <c r="AI31" s="504">
        <v>3</v>
      </c>
      <c r="AJ31" s="505"/>
      <c r="AK31" s="506"/>
      <c r="AL31" s="281"/>
      <c r="AM31" s="573">
        <v>1</v>
      </c>
      <c r="AN31" s="573"/>
      <c r="AO31" s="573"/>
      <c r="AP31" s="573"/>
      <c r="AQ31" s="568" t="s">
        <v>201</v>
      </c>
      <c r="AR31" s="568"/>
      <c r="AS31" s="568"/>
      <c r="AT31" s="568"/>
      <c r="AU31" s="568"/>
      <c r="AV31" s="568"/>
      <c r="AW31" s="569"/>
      <c r="AX31" s="558">
        <v>3</v>
      </c>
      <c r="AY31" s="558"/>
      <c r="AZ31" s="558"/>
      <c r="BA31" s="558"/>
      <c r="BB31" s="284"/>
      <c r="BC31" s="284"/>
    </row>
    <row r="32" spans="1:55" s="22" customFormat="1" ht="22.5" customHeight="1">
      <c r="A32" s="511">
        <v>2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07"/>
      <c r="L32" s="507"/>
      <c r="M32" s="511">
        <v>3</v>
      </c>
      <c r="N32" s="507"/>
      <c r="O32" s="507"/>
      <c r="P32" s="511">
        <v>12</v>
      </c>
      <c r="Q32" s="507"/>
      <c r="R32" s="507"/>
      <c r="S32" s="472">
        <v>2</v>
      </c>
      <c r="T32" s="533"/>
      <c r="U32" s="472"/>
      <c r="V32" s="533"/>
      <c r="W32" s="472">
        <f>C32+G32+J32+M32+P32+S32+U32</f>
        <v>17</v>
      </c>
      <c r="X32" s="474"/>
      <c r="Y32" s="473"/>
      <c r="Z32" s="279"/>
      <c r="AA32" s="574" t="s">
        <v>141</v>
      </c>
      <c r="AB32" s="575"/>
      <c r="AC32" s="575"/>
      <c r="AD32" s="575"/>
      <c r="AE32" s="576"/>
      <c r="AF32" s="504">
        <v>3</v>
      </c>
      <c r="AG32" s="505"/>
      <c r="AH32" s="506"/>
      <c r="AI32" s="504">
        <v>15</v>
      </c>
      <c r="AJ32" s="505"/>
      <c r="AK32" s="506"/>
      <c r="AL32" s="282"/>
      <c r="AM32" s="573"/>
      <c r="AN32" s="573"/>
      <c r="AO32" s="573"/>
      <c r="AP32" s="573"/>
      <c r="AQ32" s="570"/>
      <c r="AR32" s="570"/>
      <c r="AS32" s="570"/>
      <c r="AT32" s="570"/>
      <c r="AU32" s="570"/>
      <c r="AV32" s="570"/>
      <c r="AW32" s="571"/>
      <c r="AX32" s="558"/>
      <c r="AY32" s="558"/>
      <c r="AZ32" s="558"/>
      <c r="BA32" s="558"/>
      <c r="BB32" s="284"/>
      <c r="BC32" s="284"/>
    </row>
    <row r="33" spans="1:55" s="22" customFormat="1" ht="24.75" customHeight="1">
      <c r="A33" s="511" t="s">
        <v>1</v>
      </c>
      <c r="B33" s="511"/>
      <c r="C33" s="511">
        <f>C31+C32</f>
        <v>35</v>
      </c>
      <c r="D33" s="511"/>
      <c r="E33" s="511"/>
      <c r="F33" s="511"/>
      <c r="G33" s="511">
        <f>G31+G32</f>
        <v>2</v>
      </c>
      <c r="H33" s="511"/>
      <c r="I33" s="511"/>
      <c r="J33" s="511">
        <f>J31+J32</f>
        <v>3</v>
      </c>
      <c r="K33" s="507"/>
      <c r="L33" s="507"/>
      <c r="M33" s="511">
        <f>M31+M32</f>
        <v>3</v>
      </c>
      <c r="N33" s="507"/>
      <c r="O33" s="507"/>
      <c r="P33" s="511">
        <f>P31+P32</f>
        <v>12</v>
      </c>
      <c r="Q33" s="507"/>
      <c r="R33" s="507"/>
      <c r="S33" s="472">
        <f>S31+S32</f>
        <v>2</v>
      </c>
      <c r="T33" s="533"/>
      <c r="U33" s="472">
        <f>U31+U32</f>
        <v>10</v>
      </c>
      <c r="V33" s="533"/>
      <c r="W33" s="472">
        <f>C33+G33+J33+M33+P33+S33+U33</f>
        <v>67</v>
      </c>
      <c r="X33" s="474"/>
      <c r="Y33" s="473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36"/>
      <c r="B38" s="537"/>
      <c r="C38" s="534"/>
      <c r="D38" s="535"/>
      <c r="E38" s="535"/>
      <c r="F38" s="535"/>
      <c r="G38" s="536"/>
      <c r="H38" s="537"/>
      <c r="I38" s="537"/>
      <c r="J38" s="536"/>
      <c r="K38" s="537"/>
      <c r="L38" s="537"/>
      <c r="M38" s="537"/>
      <c r="N38" s="534"/>
      <c r="O38" s="535"/>
      <c r="P38" s="535"/>
      <c r="Q38" s="530"/>
      <c r="R38" s="532"/>
      <c r="S38" s="532"/>
      <c r="T38" s="538"/>
      <c r="U38" s="537"/>
      <c r="V38" s="537"/>
      <c r="W38" s="538"/>
      <c r="X38" s="537"/>
      <c r="Y38" s="537"/>
      <c r="Z38" s="18"/>
      <c r="AA38" s="539"/>
      <c r="AB38" s="540"/>
      <c r="AC38" s="540"/>
      <c r="AD38" s="540"/>
      <c r="AE38" s="540"/>
      <c r="AF38" s="542"/>
      <c r="AG38" s="543"/>
      <c r="AH38" s="543"/>
      <c r="AI38" s="544"/>
      <c r="AJ38" s="545"/>
      <c r="AK38" s="546"/>
      <c r="AL38" s="17"/>
      <c r="AM38" s="531"/>
      <c r="AN38" s="531"/>
      <c r="AO38" s="531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41"/>
    </row>
    <row r="39" spans="1:53" ht="21.75" customHeight="1">
      <c r="A39" s="536"/>
      <c r="B39" s="537"/>
      <c r="C39" s="534"/>
      <c r="D39" s="535"/>
      <c r="E39" s="535"/>
      <c r="F39" s="535"/>
      <c r="G39" s="536"/>
      <c r="H39" s="537"/>
      <c r="I39" s="537"/>
      <c r="J39" s="538"/>
      <c r="K39" s="537"/>
      <c r="L39" s="537"/>
      <c r="M39" s="537"/>
      <c r="N39" s="534"/>
      <c r="O39" s="535"/>
      <c r="P39" s="535"/>
      <c r="Q39" s="530"/>
      <c r="R39" s="532"/>
      <c r="S39" s="532"/>
      <c r="T39" s="536"/>
      <c r="U39" s="537"/>
      <c r="V39" s="537"/>
      <c r="W39" s="538"/>
      <c r="X39" s="537"/>
      <c r="Y39" s="537"/>
      <c r="Z39" s="18"/>
      <c r="AA39" s="540"/>
      <c r="AB39" s="540"/>
      <c r="AC39" s="540"/>
      <c r="AD39" s="540"/>
      <c r="AE39" s="540"/>
      <c r="AF39" s="543"/>
      <c r="AG39" s="543"/>
      <c r="AH39" s="543"/>
      <c r="AI39" s="545"/>
      <c r="AJ39" s="545"/>
      <c r="AK39" s="546"/>
      <c r="AL39" s="17"/>
      <c r="AM39" s="531"/>
      <c r="AN39" s="531"/>
      <c r="AO39" s="531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41"/>
    </row>
  </sheetData>
  <sheetProtection selectLockedCells="1" selectUnlockedCells="1"/>
  <mergeCells count="113"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  <mergeCell ref="G33:I33"/>
    <mergeCell ref="J33:L33"/>
    <mergeCell ref="M33:O33"/>
    <mergeCell ref="P33:R33"/>
    <mergeCell ref="G32:I32"/>
    <mergeCell ref="J32:L32"/>
    <mergeCell ref="P32:R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8:O8"/>
    <mergeCell ref="A9:O9"/>
    <mergeCell ref="A3:O3"/>
    <mergeCell ref="AO2:BA4"/>
    <mergeCell ref="P2:AN2"/>
    <mergeCell ref="A2:O2"/>
    <mergeCell ref="A4:O4"/>
    <mergeCell ref="P4:AN4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X38:BA38"/>
    <mergeCell ref="AX39:BA39"/>
    <mergeCell ref="N39:P39"/>
    <mergeCell ref="J39:M39"/>
    <mergeCell ref="AF38:AH39"/>
    <mergeCell ref="AM38:AO38"/>
    <mergeCell ref="T39:V39"/>
    <mergeCell ref="AI38:AK39"/>
    <mergeCell ref="T38:V38"/>
    <mergeCell ref="N38:P38"/>
    <mergeCell ref="AP39:AW39"/>
    <mergeCell ref="AP38:AW38"/>
    <mergeCell ref="AM39:AO39"/>
    <mergeCell ref="Q39:S39"/>
    <mergeCell ref="S33:T33"/>
    <mergeCell ref="C39:F39"/>
    <mergeCell ref="G38:I38"/>
    <mergeCell ref="G39:I39"/>
    <mergeCell ref="W38:Y38"/>
    <mergeCell ref="AA38:AE3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view="pageBreakPreview" zoomScale="85" zoomScaleSheetLayoutView="85" zoomScalePageLayoutView="0" workbookViewId="0" topLeftCell="A1">
      <selection activeCell="C71" sqref="C71"/>
    </sheetView>
  </sheetViews>
  <sheetFormatPr defaultColWidth="9.00390625" defaultRowHeight="12.75"/>
  <cols>
    <col min="1" max="1" width="11.625" style="78" customWidth="1"/>
    <col min="2" max="2" width="70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709" t="s">
        <v>262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0" t="s">
        <v>13</v>
      </c>
      <c r="B2" s="713" t="s">
        <v>10</v>
      </c>
      <c r="C2" s="702" t="s">
        <v>85</v>
      </c>
      <c r="D2" s="716"/>
      <c r="E2" s="692" t="s">
        <v>73</v>
      </c>
      <c r="F2" s="693"/>
      <c r="G2" s="719" t="s">
        <v>20</v>
      </c>
      <c r="H2" s="702" t="s">
        <v>2</v>
      </c>
      <c r="I2" s="692"/>
      <c r="J2" s="692"/>
      <c r="K2" s="692"/>
      <c r="L2" s="692"/>
      <c r="M2" s="703" t="s">
        <v>58</v>
      </c>
      <c r="N2" s="692" t="s">
        <v>57</v>
      </c>
      <c r="O2" s="692"/>
      <c r="P2" s="693"/>
      <c r="Q2" s="696" t="s">
        <v>163</v>
      </c>
      <c r="R2" s="697"/>
      <c r="S2" s="697"/>
      <c r="T2" s="698"/>
      <c r="U2" s="31"/>
      <c r="V2" s="31"/>
      <c r="W2" s="31"/>
      <c r="X2" s="31"/>
      <c r="Y2" s="31"/>
      <c r="Z2" s="29"/>
    </row>
    <row r="3" spans="1:25" s="30" customFormat="1" ht="24.75" customHeight="1">
      <c r="A3" s="711"/>
      <c r="B3" s="714"/>
      <c r="C3" s="717"/>
      <c r="D3" s="718"/>
      <c r="E3" s="694"/>
      <c r="F3" s="695"/>
      <c r="G3" s="720"/>
      <c r="H3" s="688" t="s">
        <v>3</v>
      </c>
      <c r="I3" s="704" t="s">
        <v>4</v>
      </c>
      <c r="J3" s="704"/>
      <c r="K3" s="704"/>
      <c r="L3" s="704"/>
      <c r="M3" s="690"/>
      <c r="N3" s="694"/>
      <c r="O3" s="694"/>
      <c r="P3" s="695"/>
      <c r="Q3" s="699"/>
      <c r="R3" s="700"/>
      <c r="S3" s="700"/>
      <c r="T3" s="701"/>
      <c r="U3" s="31"/>
      <c r="V3" s="31"/>
      <c r="W3" s="31"/>
      <c r="X3" s="31"/>
      <c r="Y3" s="31"/>
    </row>
    <row r="4" spans="1:20" s="30" customFormat="1" ht="19.5" customHeight="1">
      <c r="A4" s="711"/>
      <c r="B4" s="714"/>
      <c r="C4" s="688" t="s">
        <v>5</v>
      </c>
      <c r="D4" s="690" t="s">
        <v>6</v>
      </c>
      <c r="E4" s="722" t="s">
        <v>74</v>
      </c>
      <c r="F4" s="724" t="s">
        <v>75</v>
      </c>
      <c r="G4" s="720"/>
      <c r="H4" s="688"/>
      <c r="I4" s="690" t="s">
        <v>1</v>
      </c>
      <c r="J4" s="690" t="s">
        <v>7</v>
      </c>
      <c r="K4" s="690" t="s">
        <v>8</v>
      </c>
      <c r="L4" s="690" t="s">
        <v>9</v>
      </c>
      <c r="M4" s="690"/>
      <c r="N4" s="704" t="s">
        <v>64</v>
      </c>
      <c r="O4" s="704"/>
      <c r="P4" s="705"/>
      <c r="Q4" s="706" t="s">
        <v>64</v>
      </c>
      <c r="R4" s="707"/>
      <c r="S4" s="708"/>
      <c r="T4" s="393" t="s">
        <v>135</v>
      </c>
    </row>
    <row r="5" spans="1:20" s="30" customFormat="1" ht="19.5" customHeight="1">
      <c r="A5" s="711"/>
      <c r="B5" s="714"/>
      <c r="C5" s="688"/>
      <c r="D5" s="690"/>
      <c r="E5" s="722"/>
      <c r="F5" s="724"/>
      <c r="G5" s="720"/>
      <c r="H5" s="688"/>
      <c r="I5" s="690"/>
      <c r="J5" s="690"/>
      <c r="K5" s="690"/>
      <c r="L5" s="690"/>
      <c r="M5" s="690"/>
      <c r="N5" s="49">
        <v>1</v>
      </c>
      <c r="O5" s="49">
        <v>2</v>
      </c>
      <c r="P5" s="50">
        <v>3</v>
      </c>
      <c r="Q5" s="51">
        <v>1</v>
      </c>
      <c r="R5" s="726">
        <v>2</v>
      </c>
      <c r="S5" s="727"/>
      <c r="T5" s="394">
        <v>3</v>
      </c>
    </row>
    <row r="6" spans="1:20" s="30" customFormat="1" ht="8.25" customHeight="1" hidden="1">
      <c r="A6" s="711"/>
      <c r="B6" s="714"/>
      <c r="C6" s="688"/>
      <c r="D6" s="690"/>
      <c r="E6" s="722"/>
      <c r="F6" s="724"/>
      <c r="G6" s="720"/>
      <c r="H6" s="688"/>
      <c r="I6" s="690"/>
      <c r="J6" s="690"/>
      <c r="K6" s="690"/>
      <c r="L6" s="690"/>
      <c r="M6" s="69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2"/>
      <c r="B7" s="715"/>
      <c r="C7" s="689"/>
      <c r="D7" s="691"/>
      <c r="E7" s="723"/>
      <c r="F7" s="725"/>
      <c r="G7" s="721"/>
      <c r="H7" s="689"/>
      <c r="I7" s="691"/>
      <c r="J7" s="691"/>
      <c r="K7" s="691"/>
      <c r="L7" s="691"/>
      <c r="M7" s="691"/>
      <c r="N7" s="103">
        <v>18</v>
      </c>
      <c r="O7" s="103">
        <v>11</v>
      </c>
      <c r="P7" s="104">
        <v>11</v>
      </c>
      <c r="Q7" s="105"/>
      <c r="R7" s="728"/>
      <c r="S7" s="729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0">
        <v>28</v>
      </c>
      <c r="S8" s="731"/>
      <c r="T8" s="102">
        <v>29</v>
      </c>
    </row>
    <row r="9" spans="1:34" s="32" customFormat="1" ht="19.5" customHeight="1" thickBot="1">
      <c r="A9" s="732" t="s">
        <v>111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4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57" t="s">
        <v>167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60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124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80"/>
      <c r="S11" s="681"/>
      <c r="T11" s="243"/>
    </row>
    <row r="12" spans="1:20" s="30" customFormat="1" ht="19.5" customHeight="1">
      <c r="A12" s="140" t="s">
        <v>173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124</v>
      </c>
      <c r="K12" s="131"/>
      <c r="L12" s="131"/>
      <c r="M12" s="405">
        <f>H12-I12</f>
        <v>86</v>
      </c>
      <c r="N12" s="58"/>
      <c r="O12" s="63"/>
      <c r="P12" s="64"/>
      <c r="Q12" s="45" t="s">
        <v>124</v>
      </c>
      <c r="R12" s="684"/>
      <c r="S12" s="685"/>
      <c r="T12" s="243"/>
    </row>
    <row r="13" spans="1:20" s="30" customFormat="1" ht="19.5" customHeight="1">
      <c r="A13" s="140" t="s">
        <v>174</v>
      </c>
      <c r="B13" s="406" t="s">
        <v>216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124</v>
      </c>
      <c r="K13" s="402"/>
      <c r="L13" s="402"/>
      <c r="M13" s="403">
        <f>H13-I13</f>
        <v>86</v>
      </c>
      <c r="N13" s="47"/>
      <c r="O13" s="47"/>
      <c r="P13" s="81"/>
      <c r="Q13" s="124"/>
      <c r="R13" s="686" t="s">
        <v>124</v>
      </c>
      <c r="S13" s="687"/>
      <c r="T13" s="243"/>
    </row>
    <row r="14" spans="1:20" s="30" customFormat="1" ht="19.5" customHeight="1" thickBot="1">
      <c r="A14" s="140" t="s">
        <v>175</v>
      </c>
      <c r="B14" s="307" t="s">
        <v>80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124</v>
      </c>
      <c r="K14" s="402"/>
      <c r="L14" s="402"/>
      <c r="M14" s="403">
        <f>H14-I14</f>
        <v>86</v>
      </c>
      <c r="N14" s="47"/>
      <c r="O14" s="47"/>
      <c r="P14" s="81"/>
      <c r="Q14" s="135"/>
      <c r="R14" s="686" t="s">
        <v>124</v>
      </c>
      <c r="S14" s="687"/>
      <c r="T14" s="243"/>
    </row>
    <row r="15" spans="1:20" s="30" customFormat="1" ht="19.5" customHeight="1" thickBot="1">
      <c r="A15" s="638" t="s">
        <v>171</v>
      </c>
      <c r="B15" s="639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40" t="s">
        <v>142</v>
      </c>
      <c r="S15" s="641"/>
      <c r="T15" s="409"/>
    </row>
    <row r="16" spans="1:20" s="30" customFormat="1" ht="19.5" customHeight="1" thickBot="1">
      <c r="A16" s="673" t="s">
        <v>169</v>
      </c>
      <c r="B16" s="674"/>
      <c r="C16" s="674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674"/>
      <c r="S16" s="674"/>
      <c r="T16" s="675"/>
    </row>
    <row r="17" spans="1:20" s="30" customFormat="1" ht="21" customHeight="1">
      <c r="A17" s="127" t="s">
        <v>76</v>
      </c>
      <c r="B17" s="410" t="s">
        <v>254</v>
      </c>
      <c r="C17" s="126">
        <v>1</v>
      </c>
      <c r="D17" s="37"/>
      <c r="E17" s="37"/>
      <c r="F17" s="321"/>
      <c r="G17" s="339">
        <v>4.5</v>
      </c>
      <c r="H17" s="125">
        <f aca="true" t="shared" si="0" ref="H17:H22">G17*30</f>
        <v>135</v>
      </c>
      <c r="I17" s="113">
        <v>12</v>
      </c>
      <c r="J17" s="37" t="s">
        <v>142</v>
      </c>
      <c r="K17" s="402"/>
      <c r="L17" s="402" t="s">
        <v>148</v>
      </c>
      <c r="M17" s="37">
        <f aca="true" t="shared" si="1" ref="M17:M22">H17-I17</f>
        <v>123</v>
      </c>
      <c r="N17" s="63"/>
      <c r="O17" s="63">
        <f>G17/11</f>
        <v>0.4090909090909091</v>
      </c>
      <c r="P17" s="64"/>
      <c r="Q17" s="352" t="s">
        <v>125</v>
      </c>
      <c r="R17" s="676"/>
      <c r="S17" s="677"/>
      <c r="T17" s="390"/>
    </row>
    <row r="18" spans="1:20" s="32" customFormat="1" ht="19.5" customHeight="1">
      <c r="A18" s="127" t="s">
        <v>83</v>
      </c>
      <c r="B18" s="465" t="s">
        <v>208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02"/>
      <c r="L18" s="402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2" t="s">
        <v>125</v>
      </c>
      <c r="R18" s="678"/>
      <c r="S18" s="679"/>
      <c r="T18" s="243"/>
    </row>
    <row r="19" spans="1:20" s="32" customFormat="1" ht="19.5" customHeight="1">
      <c r="A19" s="127" t="s">
        <v>84</v>
      </c>
      <c r="B19" s="310" t="s">
        <v>204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441">
        <v>16</v>
      </c>
      <c r="J19" s="442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236</v>
      </c>
      <c r="R19" s="680"/>
      <c r="S19" s="681"/>
      <c r="T19" s="243"/>
    </row>
    <row r="20" spans="1:20" s="32" customFormat="1" ht="21" customHeight="1">
      <c r="A20" s="127" t="s">
        <v>121</v>
      </c>
      <c r="B20" s="310" t="s">
        <v>205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124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124</v>
      </c>
      <c r="R20" s="680"/>
      <c r="S20" s="681"/>
      <c r="T20" s="243"/>
    </row>
    <row r="21" spans="1:34" s="30" customFormat="1" ht="19.5" customHeight="1">
      <c r="A21" s="127" t="s">
        <v>258</v>
      </c>
      <c r="B21" s="406" t="s">
        <v>255</v>
      </c>
      <c r="C21" s="126">
        <v>2</v>
      </c>
      <c r="D21" s="37"/>
      <c r="E21" s="37"/>
      <c r="F21" s="81"/>
      <c r="G21" s="339">
        <v>4.5</v>
      </c>
      <c r="H21" s="125">
        <f t="shared" si="0"/>
        <v>135</v>
      </c>
      <c r="I21" s="113">
        <v>12</v>
      </c>
      <c r="J21" s="113" t="s">
        <v>142</v>
      </c>
      <c r="K21" s="411"/>
      <c r="L21" s="411" t="s">
        <v>148</v>
      </c>
      <c r="M21" s="113">
        <f t="shared" si="1"/>
        <v>123</v>
      </c>
      <c r="N21" s="412"/>
      <c r="O21" s="412">
        <f>G21/11</f>
        <v>0.4090909090909091</v>
      </c>
      <c r="P21" s="413"/>
      <c r="Q21" s="352"/>
      <c r="R21" s="682" t="s">
        <v>125</v>
      </c>
      <c r="S21" s="683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27" t="s">
        <v>259</v>
      </c>
      <c r="B22" s="414" t="s">
        <v>172</v>
      </c>
      <c r="C22" s="305">
        <v>2</v>
      </c>
      <c r="D22" s="57"/>
      <c r="E22" s="57"/>
      <c r="F22" s="333"/>
      <c r="G22" s="792">
        <v>3.5</v>
      </c>
      <c r="H22" s="73">
        <f t="shared" si="0"/>
        <v>105</v>
      </c>
      <c r="I22" s="57">
        <v>12</v>
      </c>
      <c r="J22" s="442" t="s">
        <v>142</v>
      </c>
      <c r="K22" s="57"/>
      <c r="L22" s="57" t="s">
        <v>148</v>
      </c>
      <c r="M22" s="403">
        <f t="shared" si="1"/>
        <v>93</v>
      </c>
      <c r="N22" s="58">
        <f>G22/N7</f>
        <v>0.19444444444444445</v>
      </c>
      <c r="O22" s="58"/>
      <c r="P22" s="415"/>
      <c r="Q22" s="124"/>
      <c r="R22" s="632" t="s">
        <v>125</v>
      </c>
      <c r="S22" s="633"/>
      <c r="T22" s="243"/>
    </row>
    <row r="23" spans="1:20" s="30" customFormat="1" ht="19.5" customHeight="1" thickBot="1">
      <c r="A23" s="638" t="s">
        <v>132</v>
      </c>
      <c r="B23" s="639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I17+I18+I19+I20+I21+I22</f>
        <v>68</v>
      </c>
      <c r="J23" s="328"/>
      <c r="K23" s="328"/>
      <c r="L23" s="328"/>
      <c r="M23" s="329">
        <f>M17+M18+M19+M20+M21+M22</f>
        <v>607</v>
      </c>
      <c r="N23" s="357">
        <f>SUM(N17:N22)</f>
        <v>0.5277777777777778</v>
      </c>
      <c r="O23" s="358">
        <f>SUM(O17:O22)</f>
        <v>1.1818181818181819</v>
      </c>
      <c r="P23" s="359">
        <f>SUM(P17:P22)</f>
        <v>0</v>
      </c>
      <c r="Q23" s="288" t="s">
        <v>237</v>
      </c>
      <c r="R23" s="640" t="s">
        <v>143</v>
      </c>
      <c r="S23" s="641"/>
      <c r="T23" s="245"/>
    </row>
    <row r="24" spans="1:20" s="30" customFormat="1" ht="19.5" customHeight="1" thickBot="1">
      <c r="A24" s="667" t="s">
        <v>193</v>
      </c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70"/>
    </row>
    <row r="25" spans="1:20" s="30" customFormat="1" ht="19.5" customHeight="1" thickBot="1">
      <c r="A25" s="312" t="s">
        <v>234</v>
      </c>
      <c r="B25" s="433" t="s">
        <v>218</v>
      </c>
      <c r="C25" s="434"/>
      <c r="D25" s="382">
        <v>3</v>
      </c>
      <c r="E25" s="382"/>
      <c r="F25" s="432"/>
      <c r="G25" s="435">
        <v>4.5</v>
      </c>
      <c r="H25" s="201">
        <f>G25*30</f>
        <v>135</v>
      </c>
      <c r="I25" s="436"/>
      <c r="J25" s="436"/>
      <c r="K25" s="436"/>
      <c r="L25" s="436"/>
      <c r="M25" s="437"/>
      <c r="N25" s="438"/>
      <c r="O25" s="439"/>
      <c r="P25" s="440"/>
      <c r="Q25" s="232"/>
      <c r="R25" s="671"/>
      <c r="S25" s="672"/>
      <c r="T25" s="239"/>
    </row>
    <row r="26" spans="1:20" s="30" customFormat="1" ht="19.5" customHeight="1" thickBot="1">
      <c r="A26" s="663" t="s">
        <v>195</v>
      </c>
      <c r="B26" s="664"/>
      <c r="C26" s="306"/>
      <c r="D26" s="151"/>
      <c r="E26" s="151"/>
      <c r="F26" s="175"/>
      <c r="G26" s="416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61"/>
      <c r="S26" s="662"/>
      <c r="T26" s="245"/>
    </row>
    <row r="27" spans="1:20" s="33" customFormat="1" ht="19.5" customHeight="1" thickBot="1">
      <c r="A27" s="657" t="s">
        <v>219</v>
      </c>
      <c r="B27" s="658"/>
      <c r="C27" s="658"/>
      <c r="D27" s="658"/>
      <c r="E27" s="658"/>
      <c r="F27" s="658"/>
      <c r="G27" s="658"/>
      <c r="H27" s="659"/>
      <c r="I27" s="659"/>
      <c r="J27" s="659"/>
      <c r="K27" s="659"/>
      <c r="L27" s="659"/>
      <c r="M27" s="659"/>
      <c r="N27" s="658"/>
      <c r="O27" s="658"/>
      <c r="P27" s="658"/>
      <c r="Q27" s="658"/>
      <c r="R27" s="658"/>
      <c r="S27" s="658"/>
      <c r="T27" s="660"/>
    </row>
    <row r="28" spans="1:20" s="30" customFormat="1" ht="19.5" customHeight="1" thickBot="1">
      <c r="A28" s="314" t="s">
        <v>194</v>
      </c>
      <c r="B28" s="316" t="s">
        <v>220</v>
      </c>
      <c r="C28" s="315">
        <v>3</v>
      </c>
      <c r="D28" s="137"/>
      <c r="E28" s="137"/>
      <c r="F28" s="372"/>
      <c r="G28" s="375">
        <v>25.5</v>
      </c>
      <c r="H28" s="417">
        <f>G28*30</f>
        <v>765</v>
      </c>
      <c r="I28" s="418"/>
      <c r="J28" s="418"/>
      <c r="K28" s="418"/>
      <c r="L28" s="418"/>
      <c r="M28" s="419"/>
      <c r="N28" s="148"/>
      <c r="O28" s="149"/>
      <c r="P28" s="150"/>
      <c r="Q28" s="234"/>
      <c r="R28" s="661"/>
      <c r="S28" s="662"/>
      <c r="T28" s="245"/>
    </row>
    <row r="29" spans="1:20" s="30" customFormat="1" ht="19.5" customHeight="1" thickBot="1">
      <c r="A29" s="663" t="s">
        <v>196</v>
      </c>
      <c r="B29" s="664"/>
      <c r="C29" s="317"/>
      <c r="D29" s="160"/>
      <c r="E29" s="160"/>
      <c r="F29" s="373"/>
      <c r="G29" s="376">
        <f>G28</f>
        <v>25.5</v>
      </c>
      <c r="H29" s="420">
        <f>H28</f>
        <v>765</v>
      </c>
      <c r="I29" s="421"/>
      <c r="J29" s="422"/>
      <c r="K29" s="422"/>
      <c r="L29" s="422"/>
      <c r="M29" s="423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65"/>
      <c r="S29" s="666"/>
      <c r="T29" s="396"/>
    </row>
    <row r="30" spans="1:20" s="30" customFormat="1" ht="19.5" customHeight="1" thickBot="1">
      <c r="A30" s="626" t="s">
        <v>107</v>
      </c>
      <c r="B30" s="627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84</v>
      </c>
      <c r="J30" s="328"/>
      <c r="K30" s="328"/>
      <c r="L30" s="328"/>
      <c r="M30" s="329">
        <f>M23+M15</f>
        <v>951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238</v>
      </c>
      <c r="R30" s="640" t="s">
        <v>256</v>
      </c>
      <c r="S30" s="641"/>
      <c r="T30" s="245"/>
    </row>
    <row r="31" spans="1:20" s="30" customFormat="1" ht="19.5" customHeight="1" thickBot="1">
      <c r="A31" s="626" t="s">
        <v>82</v>
      </c>
      <c r="B31" s="644"/>
      <c r="C31" s="644"/>
      <c r="D31" s="644"/>
      <c r="E31" s="644"/>
      <c r="F31" s="644"/>
      <c r="G31" s="644"/>
      <c r="H31" s="654"/>
      <c r="I31" s="654"/>
      <c r="J31" s="654"/>
      <c r="K31" s="654"/>
      <c r="L31" s="654"/>
      <c r="M31" s="654"/>
      <c r="N31" s="644"/>
      <c r="O31" s="644"/>
      <c r="P31" s="644"/>
      <c r="Q31" s="644"/>
      <c r="R31" s="644"/>
      <c r="S31" s="644"/>
      <c r="T31" s="627"/>
    </row>
    <row r="32" spans="1:34" s="30" customFormat="1" ht="19.5" customHeight="1" thickBot="1">
      <c r="A32" s="626" t="s">
        <v>168</v>
      </c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27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45" t="s">
        <v>248</v>
      </c>
      <c r="B33" s="646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124</v>
      </c>
      <c r="M33" s="384">
        <f>H33-I33</f>
        <v>131</v>
      </c>
      <c r="N33" s="126"/>
      <c r="O33" s="65"/>
      <c r="P33" s="379"/>
      <c r="Q33" s="201" t="s">
        <v>124</v>
      </c>
      <c r="R33" s="655"/>
      <c r="S33" s="656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47" t="s">
        <v>249</v>
      </c>
      <c r="B34" s="648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5">
        <f>H34-I34</f>
        <v>131</v>
      </c>
      <c r="N34" s="126"/>
      <c r="O34" s="65"/>
      <c r="P34" s="380"/>
      <c r="Q34" s="73"/>
      <c r="R34" s="620" t="s">
        <v>124</v>
      </c>
      <c r="S34" s="649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52" t="s">
        <v>184</v>
      </c>
      <c r="B35" s="653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42"/>
      <c r="S35" s="643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38" t="s">
        <v>185</v>
      </c>
      <c r="B36" s="639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124</v>
      </c>
      <c r="R36" s="640" t="s">
        <v>124</v>
      </c>
      <c r="S36" s="641"/>
      <c r="T36" s="245"/>
    </row>
    <row r="37" spans="1:20" ht="15.75">
      <c r="A37" s="140" t="s">
        <v>178</v>
      </c>
      <c r="B37" s="304" t="s">
        <v>206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20" t="s">
        <v>124</v>
      </c>
      <c r="S37" s="649"/>
      <c r="T37" s="237"/>
    </row>
    <row r="38" spans="1:20" ht="15.75">
      <c r="A38" s="140" t="s">
        <v>179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20" t="s">
        <v>124</v>
      </c>
      <c r="S38" s="649"/>
      <c r="T38" s="237"/>
    </row>
    <row r="39" spans="1:34" s="30" customFormat="1" ht="19.5" customHeight="1">
      <c r="A39" s="140" t="s">
        <v>180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20" t="s">
        <v>124</v>
      </c>
      <c r="S39" s="649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181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20" t="s">
        <v>124</v>
      </c>
      <c r="S40" s="649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4" t="s">
        <v>221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20" t="s">
        <v>124</v>
      </c>
      <c r="S41" s="649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181</v>
      </c>
      <c r="B42" s="349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0">
        <f t="shared" si="3"/>
        <v>131</v>
      </c>
      <c r="N42" s="113"/>
      <c r="O42" s="113"/>
      <c r="P42" s="189"/>
      <c r="Q42" s="200" t="s">
        <v>124</v>
      </c>
      <c r="R42" s="650"/>
      <c r="S42" s="651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182</v>
      </c>
      <c r="B43" s="349" t="s">
        <v>176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0">
        <f t="shared" si="3"/>
        <v>131</v>
      </c>
      <c r="N43" s="113"/>
      <c r="O43" s="113"/>
      <c r="P43" s="189"/>
      <c r="Q43" s="200" t="s">
        <v>124</v>
      </c>
      <c r="R43" s="650"/>
      <c r="S43" s="651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25" t="s">
        <v>221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20"/>
      <c r="S44" s="649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177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42"/>
      <c r="S45" s="643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26" t="s">
        <v>170</v>
      </c>
      <c r="B46" s="644"/>
      <c r="C46" s="644"/>
      <c r="D46" s="644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27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45" t="s">
        <v>250</v>
      </c>
      <c r="B47" s="646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142</v>
      </c>
      <c r="K47" s="341"/>
      <c r="L47" s="341" t="s">
        <v>148</v>
      </c>
      <c r="M47" s="113">
        <f>H47-I47</f>
        <v>153</v>
      </c>
      <c r="N47" s="149"/>
      <c r="O47" s="149"/>
      <c r="P47" s="150"/>
      <c r="Q47" s="352" t="s">
        <v>125</v>
      </c>
      <c r="R47" s="634"/>
      <c r="S47" s="635"/>
      <c r="T47" s="239"/>
    </row>
    <row r="48" spans="1:20" s="32" customFormat="1" ht="19.5" customHeight="1">
      <c r="A48" s="647" t="s">
        <v>251</v>
      </c>
      <c r="B48" s="648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2"/>
      <c r="R48" s="622" t="s">
        <v>198</v>
      </c>
      <c r="S48" s="623"/>
      <c r="T48" s="243"/>
    </row>
    <row r="49" spans="1:20" s="32" customFormat="1" ht="20.25" customHeight="1" thickBot="1">
      <c r="A49" s="636" t="s">
        <v>252</v>
      </c>
      <c r="B49" s="637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142</v>
      </c>
      <c r="K49" s="354"/>
      <c r="L49" s="354" t="s">
        <v>148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624" t="s">
        <v>198</v>
      </c>
      <c r="S49" s="625"/>
      <c r="T49" s="390"/>
    </row>
    <row r="50" spans="1:20" s="30" customFormat="1" ht="19.5" customHeight="1" thickBot="1">
      <c r="A50" s="638" t="s">
        <v>186</v>
      </c>
      <c r="B50" s="639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125</v>
      </c>
      <c r="R50" s="640" t="s">
        <v>143</v>
      </c>
      <c r="S50" s="641"/>
      <c r="T50" s="245"/>
    </row>
    <row r="51" spans="1:20" s="30" customFormat="1" ht="19.5" customHeight="1">
      <c r="A51" s="312" t="s">
        <v>187</v>
      </c>
      <c r="B51" s="410" t="s">
        <v>203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142</v>
      </c>
      <c r="K51" s="341"/>
      <c r="L51" s="341" t="s">
        <v>148</v>
      </c>
      <c r="M51" s="113">
        <f aca="true" t="shared" si="5" ref="M51:M60">H51-I51</f>
        <v>153</v>
      </c>
      <c r="N51" s="149"/>
      <c r="O51" s="149"/>
      <c r="P51" s="150"/>
      <c r="Q51" s="352" t="s">
        <v>125</v>
      </c>
      <c r="R51" s="634"/>
      <c r="S51" s="635"/>
      <c r="T51" s="344"/>
    </row>
    <row r="52" spans="1:20" s="32" customFormat="1" ht="19.5" customHeight="1">
      <c r="A52" s="127" t="s">
        <v>188</v>
      </c>
      <c r="B52" s="410" t="s">
        <v>229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2" t="s">
        <v>125</v>
      </c>
      <c r="R52" s="632"/>
      <c r="S52" s="633"/>
      <c r="T52" s="243"/>
    </row>
    <row r="53" spans="1:20" s="30" customFormat="1" ht="20.25" customHeight="1">
      <c r="A53" s="127" t="s">
        <v>189</v>
      </c>
      <c r="B53" s="410" t="s">
        <v>231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142</v>
      </c>
      <c r="K53" s="341"/>
      <c r="L53" s="341" t="s">
        <v>148</v>
      </c>
      <c r="M53" s="113">
        <f t="shared" si="5"/>
        <v>153</v>
      </c>
      <c r="N53" s="149"/>
      <c r="O53" s="149"/>
      <c r="P53" s="150"/>
      <c r="Q53" s="352" t="s">
        <v>125</v>
      </c>
      <c r="R53" s="634"/>
      <c r="S53" s="635"/>
      <c r="T53" s="344"/>
    </row>
    <row r="54" spans="1:20" s="30" customFormat="1" ht="18.75" customHeight="1">
      <c r="A54" s="127"/>
      <c r="B54" s="426" t="s">
        <v>221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2" t="s">
        <v>125</v>
      </c>
      <c r="R54" s="400"/>
      <c r="S54" s="401"/>
      <c r="T54" s="240"/>
    </row>
    <row r="55" spans="1:20" s="30" customFormat="1" ht="19.5" customHeight="1">
      <c r="A55" s="127" t="s">
        <v>190</v>
      </c>
      <c r="B55" s="410" t="s">
        <v>207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142</v>
      </c>
      <c r="K55" s="43"/>
      <c r="L55" s="43" t="s">
        <v>148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622" t="s">
        <v>198</v>
      </c>
      <c r="S55" s="623"/>
      <c r="T55" s="240"/>
    </row>
    <row r="56" spans="1:20" s="30" customFormat="1" ht="19.5" customHeight="1">
      <c r="A56" s="127" t="s">
        <v>191</v>
      </c>
      <c r="B56" s="465" t="s">
        <v>217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22" t="s">
        <v>198</v>
      </c>
      <c r="S56" s="623"/>
      <c r="T56" s="240"/>
    </row>
    <row r="57" spans="1:20" s="30" customFormat="1" ht="19.5" customHeight="1">
      <c r="A57" s="127" t="s">
        <v>192</v>
      </c>
      <c r="B57" s="399" t="s">
        <v>225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117"/>
      <c r="O57" s="117"/>
      <c r="P57" s="118"/>
      <c r="Q57" s="343"/>
      <c r="R57" s="622" t="s">
        <v>198</v>
      </c>
      <c r="S57" s="623"/>
      <c r="T57" s="344"/>
    </row>
    <row r="58" spans="1:20" s="30" customFormat="1" ht="19.5" customHeight="1">
      <c r="A58" s="127" t="s">
        <v>223</v>
      </c>
      <c r="B58" s="399" t="s">
        <v>222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142</v>
      </c>
      <c r="K58" s="43"/>
      <c r="L58" s="43" t="s">
        <v>148</v>
      </c>
      <c r="M58" s="37">
        <f t="shared" si="5"/>
        <v>153</v>
      </c>
      <c r="N58" s="63"/>
      <c r="O58" s="63">
        <f>G58/11</f>
        <v>0.5</v>
      </c>
      <c r="P58" s="64"/>
      <c r="Q58" s="352"/>
      <c r="R58" s="622" t="s">
        <v>198</v>
      </c>
      <c r="S58" s="623"/>
      <c r="T58" s="240"/>
    </row>
    <row r="59" spans="1:20" s="32" customFormat="1" ht="19.5" customHeight="1">
      <c r="A59" s="127" t="s">
        <v>224</v>
      </c>
      <c r="B59" s="310" t="s">
        <v>230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622" t="s">
        <v>198</v>
      </c>
      <c r="S59" s="623"/>
      <c r="T59" s="243"/>
    </row>
    <row r="60" spans="1:20" s="32" customFormat="1" ht="19.5" customHeight="1" thickBot="1">
      <c r="A60" s="142"/>
      <c r="B60" s="426" t="s">
        <v>221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142</v>
      </c>
      <c r="K60" s="354"/>
      <c r="L60" s="354" t="s">
        <v>148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624" t="s">
        <v>198</v>
      </c>
      <c r="S60" s="625"/>
      <c r="T60" s="427"/>
    </row>
    <row r="61" spans="1:20" s="360" customFormat="1" ht="18" customHeight="1" thickBot="1">
      <c r="A61" s="626" t="s">
        <v>108</v>
      </c>
      <c r="B61" s="627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197</v>
      </c>
      <c r="R61" s="628" t="s">
        <v>183</v>
      </c>
      <c r="S61" s="629"/>
      <c r="T61" s="371"/>
    </row>
    <row r="62" spans="1:20" s="30" customFormat="1" ht="17.25" customHeight="1" thickBot="1">
      <c r="A62" s="630" t="s">
        <v>61</v>
      </c>
      <c r="B62" s="631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116</v>
      </c>
      <c r="J62" s="378"/>
      <c r="K62" s="378"/>
      <c r="L62" s="378"/>
      <c r="M62" s="164">
        <f>M61+M30</f>
        <v>1519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239</v>
      </c>
      <c r="R62" s="628" t="s">
        <v>257</v>
      </c>
      <c r="S62" s="629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614" t="s">
        <v>138</v>
      </c>
      <c r="I63" s="615"/>
      <c r="J63" s="615"/>
      <c r="K63" s="615"/>
      <c r="L63" s="615"/>
      <c r="M63" s="615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616">
        <v>60</v>
      </c>
      <c r="S63" s="617"/>
      <c r="T63" s="428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618" t="s">
        <v>11</v>
      </c>
      <c r="I64" s="619"/>
      <c r="J64" s="619"/>
      <c r="K64" s="619"/>
      <c r="L64" s="619"/>
      <c r="M64" s="619"/>
      <c r="N64" s="37">
        <v>2</v>
      </c>
      <c r="O64" s="37">
        <v>2</v>
      </c>
      <c r="P64" s="65">
        <v>2</v>
      </c>
      <c r="Q64" s="73">
        <v>5</v>
      </c>
      <c r="R64" s="620">
        <v>4</v>
      </c>
      <c r="S64" s="621"/>
      <c r="T64" s="429" t="s">
        <v>226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618" t="s">
        <v>15</v>
      </c>
      <c r="I65" s="619"/>
      <c r="J65" s="619"/>
      <c r="K65" s="619"/>
      <c r="L65" s="619"/>
      <c r="M65" s="619"/>
      <c r="N65" s="37">
        <v>9</v>
      </c>
      <c r="O65" s="37">
        <v>3</v>
      </c>
      <c r="P65" s="65">
        <v>4</v>
      </c>
      <c r="Q65" s="73">
        <v>2</v>
      </c>
      <c r="R65" s="620">
        <v>3</v>
      </c>
      <c r="S65" s="621"/>
      <c r="T65" s="430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603" t="s">
        <v>12</v>
      </c>
      <c r="I66" s="604"/>
      <c r="J66" s="604"/>
      <c r="K66" s="604"/>
      <c r="L66" s="604"/>
      <c r="M66" s="604"/>
      <c r="N66" s="75"/>
      <c r="O66" s="75"/>
      <c r="P66" s="76">
        <v>1</v>
      </c>
      <c r="Q66" s="443">
        <v>1</v>
      </c>
      <c r="R66" s="605"/>
      <c r="S66" s="606"/>
      <c r="T66" s="431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607" t="s">
        <v>136</v>
      </c>
      <c r="I67" s="608"/>
      <c r="J67" s="608"/>
      <c r="K67" s="608"/>
      <c r="L67" s="608"/>
      <c r="M67" s="608"/>
      <c r="N67" s="96">
        <v>1</v>
      </c>
      <c r="O67" s="97">
        <v>3</v>
      </c>
      <c r="P67" s="97">
        <v>4</v>
      </c>
      <c r="Q67" s="609" t="s">
        <v>199</v>
      </c>
      <c r="R67" s="610"/>
      <c r="S67" s="611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612">
        <f>G15+G23+G36+G50</f>
        <v>60</v>
      </c>
      <c r="R68" s="613"/>
      <c r="S68" s="613"/>
      <c r="T68" s="391">
        <f>G26+G29</f>
        <v>30</v>
      </c>
    </row>
    <row r="69" spans="1:20" ht="16.5" thickBot="1">
      <c r="A69" s="598" t="s">
        <v>240</v>
      </c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T69" s="600"/>
    </row>
    <row r="70" spans="1:20" ht="31.5" customHeight="1" thickBot="1">
      <c r="A70" s="287" t="s">
        <v>241</v>
      </c>
      <c r="B70" s="444" t="s">
        <v>242</v>
      </c>
      <c r="C70" s="445">
        <v>2</v>
      </c>
      <c r="D70" s="446">
        <v>1</v>
      </c>
      <c r="E70" s="446"/>
      <c r="F70" s="447"/>
      <c r="G70" s="448">
        <v>6</v>
      </c>
      <c r="H70" s="449">
        <f>G70*30</f>
        <v>180</v>
      </c>
      <c r="I70" s="450">
        <v>32</v>
      </c>
      <c r="J70" s="446"/>
      <c r="K70" s="446"/>
      <c r="L70" s="451" t="s">
        <v>243</v>
      </c>
      <c r="M70" s="452">
        <f>H70-I70</f>
        <v>148</v>
      </c>
      <c r="N70" s="453"/>
      <c r="O70" s="453"/>
      <c r="P70" s="454"/>
      <c r="Q70" s="455" t="s">
        <v>244</v>
      </c>
      <c r="R70" s="601" t="s">
        <v>244</v>
      </c>
      <c r="S70" s="602"/>
      <c r="T70" s="391"/>
    </row>
    <row r="71" spans="1:20" ht="24.75" customHeight="1">
      <c r="A71" s="456"/>
      <c r="B71" s="457"/>
      <c r="C71" s="74"/>
      <c r="D71" s="74"/>
      <c r="E71" s="74"/>
      <c r="F71" s="74"/>
      <c r="G71" s="74"/>
      <c r="H71" s="74"/>
      <c r="I71" s="458"/>
      <c r="J71" s="74"/>
      <c r="K71" s="74"/>
      <c r="L71" s="459"/>
      <c r="M71" s="460"/>
      <c r="N71" s="188"/>
      <c r="O71" s="188"/>
      <c r="P71" s="188"/>
      <c r="Q71" s="461"/>
      <c r="R71" s="461"/>
      <c r="S71" s="461"/>
      <c r="T71" s="462"/>
    </row>
    <row r="72" spans="1:19" ht="15.75">
      <c r="A72" s="80"/>
      <c r="B72" s="98" t="s">
        <v>263</v>
      </c>
      <c r="C72" s="98"/>
      <c r="D72" s="595"/>
      <c r="E72" s="595"/>
      <c r="F72" s="596"/>
      <c r="G72" s="596"/>
      <c r="H72" s="98"/>
      <c r="I72" s="597" t="s">
        <v>260</v>
      </c>
      <c r="J72" s="597"/>
      <c r="K72" s="597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463"/>
      <c r="J73" s="463"/>
      <c r="K73" s="463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165</v>
      </c>
      <c r="C74" s="98"/>
      <c r="D74" s="595"/>
      <c r="E74" s="595"/>
      <c r="F74" s="596"/>
      <c r="G74" s="596"/>
      <c r="H74" s="98"/>
      <c r="I74" s="597" t="s">
        <v>261</v>
      </c>
      <c r="J74" s="597"/>
      <c r="K74" s="597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464"/>
      <c r="J75" s="464"/>
      <c r="K75" s="464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245</v>
      </c>
      <c r="C76" s="98"/>
      <c r="D76" s="595"/>
      <c r="E76" s="595"/>
      <c r="F76" s="596"/>
      <c r="G76" s="596"/>
      <c r="H76" s="98"/>
      <c r="I76" s="597" t="s">
        <v>260</v>
      </c>
      <c r="J76" s="597"/>
      <c r="K76" s="597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6:G76"/>
    <mergeCell ref="I76:K76"/>
    <mergeCell ref="K4:K7"/>
    <mergeCell ref="L4:L7"/>
    <mergeCell ref="R5:S5"/>
    <mergeCell ref="R7:S7"/>
    <mergeCell ref="R8:S8"/>
    <mergeCell ref="A9:T9"/>
    <mergeCell ref="H3:H7"/>
    <mergeCell ref="I3:L3"/>
    <mergeCell ref="A1:S1"/>
    <mergeCell ref="A2:A7"/>
    <mergeCell ref="B2:B7"/>
    <mergeCell ref="C2:D3"/>
    <mergeCell ref="E2:F3"/>
    <mergeCell ref="G2:G7"/>
    <mergeCell ref="E4:E7"/>
    <mergeCell ref="F4:F7"/>
    <mergeCell ref="I4:I7"/>
    <mergeCell ref="J4:J7"/>
    <mergeCell ref="C4:C7"/>
    <mergeCell ref="D4:D7"/>
    <mergeCell ref="N2:P3"/>
    <mergeCell ref="Q2:T3"/>
    <mergeCell ref="H2:L2"/>
    <mergeCell ref="M2:M7"/>
    <mergeCell ref="N4:P4"/>
    <mergeCell ref="Q4:S4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A23:B23"/>
    <mergeCell ref="R23:S23"/>
    <mergeCell ref="A24:T24"/>
    <mergeCell ref="A26:B26"/>
    <mergeCell ref="R26:S26"/>
    <mergeCell ref="R25:S25"/>
    <mergeCell ref="A27:T27"/>
    <mergeCell ref="R28:S28"/>
    <mergeCell ref="A29:B29"/>
    <mergeCell ref="R29:S29"/>
    <mergeCell ref="A30:B30"/>
    <mergeCell ref="R30:S30"/>
    <mergeCell ref="A31:T31"/>
    <mergeCell ref="A32:T32"/>
    <mergeCell ref="A33:B33"/>
    <mergeCell ref="R33:S33"/>
    <mergeCell ref="A34:B34"/>
    <mergeCell ref="R34:S34"/>
    <mergeCell ref="A35:B35"/>
    <mergeCell ref="R35:S35"/>
    <mergeCell ref="A36:B36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A46:T46"/>
    <mergeCell ref="A47:B47"/>
    <mergeCell ref="R47:S47"/>
    <mergeCell ref="A48:B48"/>
    <mergeCell ref="R48:S48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57:S57"/>
    <mergeCell ref="R59:S59"/>
    <mergeCell ref="R60:S60"/>
    <mergeCell ref="A61:B61"/>
    <mergeCell ref="R61:S61"/>
    <mergeCell ref="A62:B62"/>
    <mergeCell ref="R62:S62"/>
    <mergeCell ref="I72:K72"/>
    <mergeCell ref="H63:M63"/>
    <mergeCell ref="R63:S63"/>
    <mergeCell ref="H64:M64"/>
    <mergeCell ref="R64:S64"/>
    <mergeCell ref="H65:M65"/>
    <mergeCell ref="R65:S65"/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5" t="s">
        <v>53</v>
      </c>
      <c r="D4" s="735"/>
      <c r="E4" s="735"/>
      <c r="F4" s="735"/>
      <c r="G4" s="735"/>
      <c r="H4" s="735"/>
      <c r="I4" s="735"/>
      <c r="K4" s="736" t="s">
        <v>54</v>
      </c>
      <c r="L4" s="736"/>
      <c r="M4" s="736"/>
      <c r="N4" s="736"/>
      <c r="O4" s="736"/>
      <c r="P4" s="736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709" t="s">
        <v>129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0" t="s">
        <v>13</v>
      </c>
      <c r="B2" s="787" t="s">
        <v>10</v>
      </c>
      <c r="C2" s="692" t="s">
        <v>85</v>
      </c>
      <c r="D2" s="716"/>
      <c r="E2" s="692" t="s">
        <v>73</v>
      </c>
      <c r="F2" s="692"/>
      <c r="G2" s="789" t="s">
        <v>20</v>
      </c>
      <c r="H2" s="702" t="s">
        <v>2</v>
      </c>
      <c r="I2" s="692"/>
      <c r="J2" s="692"/>
      <c r="K2" s="692"/>
      <c r="L2" s="692"/>
      <c r="M2" s="703" t="s">
        <v>58</v>
      </c>
      <c r="N2" s="692" t="s">
        <v>57</v>
      </c>
      <c r="O2" s="692"/>
      <c r="P2" s="693"/>
      <c r="Q2" s="696" t="s">
        <v>134</v>
      </c>
      <c r="R2" s="697"/>
      <c r="S2" s="697"/>
      <c r="T2" s="698"/>
      <c r="U2" s="31"/>
      <c r="V2" s="31"/>
      <c r="W2" s="31"/>
      <c r="X2" s="31"/>
      <c r="Y2" s="31"/>
      <c r="Z2" s="29"/>
    </row>
    <row r="3" spans="1:25" s="30" customFormat="1" ht="17.25" customHeight="1">
      <c r="A3" s="711"/>
      <c r="B3" s="704"/>
      <c r="C3" s="718"/>
      <c r="D3" s="718"/>
      <c r="E3" s="694"/>
      <c r="F3" s="694"/>
      <c r="G3" s="790"/>
      <c r="H3" s="688" t="s">
        <v>3</v>
      </c>
      <c r="I3" s="704" t="s">
        <v>4</v>
      </c>
      <c r="J3" s="704"/>
      <c r="K3" s="704"/>
      <c r="L3" s="704"/>
      <c r="M3" s="690"/>
      <c r="N3" s="694"/>
      <c r="O3" s="694"/>
      <c r="P3" s="695"/>
      <c r="Q3" s="699"/>
      <c r="R3" s="700"/>
      <c r="S3" s="700"/>
      <c r="T3" s="701"/>
      <c r="U3" s="31"/>
      <c r="V3" s="31"/>
      <c r="W3" s="31"/>
      <c r="X3" s="31"/>
      <c r="Y3" s="31"/>
    </row>
    <row r="4" spans="1:20" s="30" customFormat="1" ht="19.5" customHeight="1">
      <c r="A4" s="711"/>
      <c r="B4" s="704"/>
      <c r="C4" s="690" t="s">
        <v>5</v>
      </c>
      <c r="D4" s="690" t="s">
        <v>6</v>
      </c>
      <c r="E4" s="722" t="s">
        <v>74</v>
      </c>
      <c r="F4" s="722" t="s">
        <v>75</v>
      </c>
      <c r="G4" s="790"/>
      <c r="H4" s="688"/>
      <c r="I4" s="690" t="s">
        <v>1</v>
      </c>
      <c r="J4" s="690" t="s">
        <v>7</v>
      </c>
      <c r="K4" s="690" t="s">
        <v>8</v>
      </c>
      <c r="L4" s="690" t="s">
        <v>9</v>
      </c>
      <c r="M4" s="690"/>
      <c r="N4" s="704" t="s">
        <v>64</v>
      </c>
      <c r="O4" s="704"/>
      <c r="P4" s="705"/>
      <c r="Q4" s="706" t="s">
        <v>64</v>
      </c>
      <c r="R4" s="707"/>
      <c r="S4" s="708"/>
      <c r="T4" s="204" t="s">
        <v>135</v>
      </c>
    </row>
    <row r="5" spans="1:20" s="30" customFormat="1" ht="19.5" customHeight="1">
      <c r="A5" s="711"/>
      <c r="B5" s="704"/>
      <c r="C5" s="690"/>
      <c r="D5" s="690"/>
      <c r="E5" s="722"/>
      <c r="F5" s="722"/>
      <c r="G5" s="790"/>
      <c r="H5" s="688"/>
      <c r="I5" s="690"/>
      <c r="J5" s="690"/>
      <c r="K5" s="690"/>
      <c r="L5" s="690"/>
      <c r="M5" s="690"/>
      <c r="N5" s="49">
        <v>1</v>
      </c>
      <c r="O5" s="49">
        <v>2</v>
      </c>
      <c r="P5" s="50">
        <v>3</v>
      </c>
      <c r="Q5" s="51">
        <v>1</v>
      </c>
      <c r="R5" s="726">
        <v>2</v>
      </c>
      <c r="S5" s="727"/>
      <c r="T5" s="49"/>
    </row>
    <row r="6" spans="1:20" s="30" customFormat="1" ht="8.25" customHeight="1" hidden="1">
      <c r="A6" s="711"/>
      <c r="B6" s="704"/>
      <c r="C6" s="690"/>
      <c r="D6" s="690"/>
      <c r="E6" s="722"/>
      <c r="F6" s="722"/>
      <c r="G6" s="790"/>
      <c r="H6" s="688"/>
      <c r="I6" s="690"/>
      <c r="J6" s="690"/>
      <c r="K6" s="690"/>
      <c r="L6" s="690"/>
      <c r="M6" s="69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2"/>
      <c r="B7" s="788"/>
      <c r="C7" s="691"/>
      <c r="D7" s="691"/>
      <c r="E7" s="723"/>
      <c r="F7" s="723"/>
      <c r="G7" s="791"/>
      <c r="H7" s="689"/>
      <c r="I7" s="691"/>
      <c r="J7" s="691"/>
      <c r="K7" s="691"/>
      <c r="L7" s="691"/>
      <c r="M7" s="691"/>
      <c r="N7" s="103">
        <v>18</v>
      </c>
      <c r="O7" s="103">
        <v>11</v>
      </c>
      <c r="P7" s="104">
        <v>11</v>
      </c>
      <c r="Q7" s="105"/>
      <c r="R7" s="728"/>
      <c r="S7" s="729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0">
        <v>28</v>
      </c>
      <c r="S8" s="731"/>
      <c r="T8" s="102">
        <v>29</v>
      </c>
    </row>
    <row r="9" spans="1:34" s="32" customFormat="1" ht="19.5" customHeight="1" thickBot="1">
      <c r="A9" s="732" t="s">
        <v>111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4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26" t="s">
        <v>112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27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55"/>
      <c r="S11" s="656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20"/>
      <c r="S12" s="649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20" t="s">
        <v>124</v>
      </c>
      <c r="S13" s="649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83"/>
      <c r="S14" s="784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49" t="s">
        <v>116</v>
      </c>
      <c r="B15" s="750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85" t="s">
        <v>124</v>
      </c>
      <c r="S15" s="786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78" t="s">
        <v>128</v>
      </c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79"/>
      <c r="T16" s="780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81"/>
      <c r="S17" s="782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86" t="s">
        <v>124</v>
      </c>
      <c r="S18" s="687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86" t="s">
        <v>124</v>
      </c>
      <c r="S19" s="687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80"/>
      <c r="S20" s="681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32" t="s">
        <v>142</v>
      </c>
      <c r="S21" s="633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84"/>
      <c r="S22" s="685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84"/>
      <c r="S23" s="685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84"/>
      <c r="S24" s="685"/>
      <c r="T24" s="241"/>
    </row>
    <row r="25" spans="1:20" s="30" customFormat="1" ht="19.5" customHeight="1" thickBot="1">
      <c r="A25" s="770" t="s">
        <v>132</v>
      </c>
      <c r="B25" s="771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72" t="s">
        <v>144</v>
      </c>
      <c r="S25" s="773"/>
      <c r="T25" s="242"/>
    </row>
    <row r="26" spans="1:20" s="30" customFormat="1" ht="19.5" customHeight="1" thickBot="1">
      <c r="A26" s="774" t="s">
        <v>81</v>
      </c>
      <c r="B26" s="775"/>
      <c r="C26" s="775"/>
      <c r="D26" s="775"/>
      <c r="E26" s="775"/>
      <c r="F26" s="775"/>
      <c r="G26" s="775"/>
      <c r="H26" s="775"/>
      <c r="I26" s="775"/>
      <c r="J26" s="775"/>
      <c r="K26" s="775"/>
      <c r="L26" s="775"/>
      <c r="M26" s="775"/>
      <c r="N26" s="775"/>
      <c r="O26" s="775"/>
      <c r="P26" s="775"/>
      <c r="Q26" s="776"/>
      <c r="R26" s="776"/>
      <c r="S26" s="776"/>
      <c r="T26" s="777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68"/>
      <c r="S27" s="769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22" t="s">
        <v>126</v>
      </c>
      <c r="S28" s="623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22" t="s">
        <v>126</v>
      </c>
      <c r="S29" s="623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84"/>
      <c r="S30" s="685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32" t="s">
        <v>124</v>
      </c>
      <c r="S31" s="633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32" t="s">
        <v>127</v>
      </c>
      <c r="S32" s="633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78" t="s">
        <v>127</v>
      </c>
      <c r="S33" s="679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84" t="s">
        <v>124</v>
      </c>
      <c r="S34" s="685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80"/>
      <c r="S35" s="681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80"/>
      <c r="S36" s="681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3" t="s">
        <v>142</v>
      </c>
      <c r="S37" s="764"/>
      <c r="T37" s="244"/>
    </row>
    <row r="38" spans="1:20" s="30" customFormat="1" ht="19.5" customHeight="1" thickBot="1">
      <c r="A38" s="638" t="s">
        <v>60</v>
      </c>
      <c r="B38" s="765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66" t="s">
        <v>156</v>
      </c>
      <c r="S38" s="767"/>
      <c r="T38" s="245"/>
    </row>
    <row r="39" spans="1:20" s="30" customFormat="1" ht="19.5" customHeight="1" thickBot="1">
      <c r="A39" s="755" t="s">
        <v>107</v>
      </c>
      <c r="B39" s="756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40" t="s">
        <v>157</v>
      </c>
      <c r="S39" s="641"/>
      <c r="T39" s="245"/>
    </row>
    <row r="40" spans="1:20" s="30" customFormat="1" ht="19.5" customHeight="1" thickBot="1">
      <c r="A40" s="626" t="s">
        <v>82</v>
      </c>
      <c r="B40" s="644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27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61"/>
      <c r="S41" s="762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32"/>
      <c r="S42" s="633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32" t="s">
        <v>124</v>
      </c>
      <c r="S43" s="633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53" t="s">
        <v>124</v>
      </c>
      <c r="S44" s="754"/>
      <c r="T44" s="244"/>
    </row>
    <row r="45" spans="1:20" s="30" customFormat="1" ht="19.5" customHeight="1" thickBot="1">
      <c r="A45" s="755" t="s">
        <v>108</v>
      </c>
      <c r="B45" s="756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28" t="s">
        <v>142</v>
      </c>
      <c r="S45" s="629"/>
      <c r="T45" s="238"/>
    </row>
    <row r="46" spans="1:20" s="30" customFormat="1" ht="19.5" customHeight="1" thickBot="1">
      <c r="A46" s="757" t="s">
        <v>159</v>
      </c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641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1"/>
      <c r="S47" s="672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59"/>
      <c r="S48" s="760"/>
      <c r="T48" s="248"/>
    </row>
    <row r="49" spans="1:20" s="30" customFormat="1" ht="19.5" customHeight="1" thickBot="1">
      <c r="A49" s="749" t="s">
        <v>104</v>
      </c>
      <c r="B49" s="750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61"/>
      <c r="S49" s="662"/>
      <c r="T49" s="245"/>
    </row>
    <row r="50" spans="1:20" s="33" customFormat="1" ht="19.5" customHeight="1" thickBot="1">
      <c r="A50" s="626" t="s">
        <v>160</v>
      </c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4"/>
      <c r="Q50" s="644"/>
      <c r="R50" s="644"/>
      <c r="S50" s="644"/>
      <c r="T50" s="627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51" t="s">
        <v>106</v>
      </c>
      <c r="J51" s="751"/>
      <c r="K51" s="751"/>
      <c r="L51" s="751"/>
      <c r="M51" s="751"/>
      <c r="N51" s="149"/>
      <c r="O51" s="149"/>
      <c r="P51" s="150"/>
      <c r="Q51" s="234"/>
      <c r="R51" s="661"/>
      <c r="S51" s="662"/>
      <c r="T51" s="245"/>
    </row>
    <row r="52" spans="1:20" s="30" customFormat="1" ht="19.5" customHeight="1" thickBot="1">
      <c r="A52" s="663" t="s">
        <v>105</v>
      </c>
      <c r="B52" s="752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65"/>
      <c r="S52" s="666"/>
      <c r="T52" s="238"/>
    </row>
    <row r="53" spans="1:20" s="30" customFormat="1" ht="19.5" customHeight="1" thickBot="1">
      <c r="A53" s="630" t="s">
        <v>61</v>
      </c>
      <c r="B53" s="742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43" t="s">
        <v>158</v>
      </c>
      <c r="S53" s="744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45" t="s">
        <v>138</v>
      </c>
      <c r="I54" s="746"/>
      <c r="J54" s="746"/>
      <c r="K54" s="746"/>
      <c r="L54" s="746"/>
      <c r="M54" s="746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47">
        <v>76</v>
      </c>
      <c r="S54" s="748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18" t="s">
        <v>11</v>
      </c>
      <c r="I55" s="619"/>
      <c r="J55" s="619"/>
      <c r="K55" s="619"/>
      <c r="L55" s="619"/>
      <c r="M55" s="619"/>
      <c r="N55" s="37">
        <v>2</v>
      </c>
      <c r="O55" s="37">
        <v>2</v>
      </c>
      <c r="P55" s="65">
        <v>2</v>
      </c>
      <c r="Q55" s="73">
        <v>2</v>
      </c>
      <c r="R55" s="620">
        <v>4</v>
      </c>
      <c r="S55" s="649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18" t="s">
        <v>15</v>
      </c>
      <c r="I56" s="619"/>
      <c r="J56" s="619"/>
      <c r="K56" s="619"/>
      <c r="L56" s="619"/>
      <c r="M56" s="619"/>
      <c r="N56" s="37">
        <v>9</v>
      </c>
      <c r="O56" s="37">
        <v>3</v>
      </c>
      <c r="P56" s="65">
        <v>4</v>
      </c>
      <c r="Q56" s="73">
        <v>7</v>
      </c>
      <c r="R56" s="620">
        <v>10</v>
      </c>
      <c r="S56" s="649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03" t="s">
        <v>12</v>
      </c>
      <c r="I57" s="604"/>
      <c r="J57" s="604"/>
      <c r="K57" s="604"/>
      <c r="L57" s="604"/>
      <c r="M57" s="604"/>
      <c r="N57" s="75"/>
      <c r="O57" s="75"/>
      <c r="P57" s="76">
        <v>1</v>
      </c>
      <c r="Q57" s="228"/>
      <c r="R57" s="605">
        <v>1</v>
      </c>
      <c r="S57" s="741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07" t="s">
        <v>136</v>
      </c>
      <c r="I58" s="608"/>
      <c r="J58" s="608"/>
      <c r="K58" s="608"/>
      <c r="L58" s="608"/>
      <c r="M58" s="608"/>
      <c r="N58" s="96">
        <v>1</v>
      </c>
      <c r="O58" s="97">
        <v>3</v>
      </c>
      <c r="P58" s="97">
        <v>4</v>
      </c>
      <c r="Q58" s="696" t="s">
        <v>137</v>
      </c>
      <c r="R58" s="697"/>
      <c r="S58" s="698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37">
        <v>60</v>
      </c>
      <c r="R59" s="613"/>
      <c r="S59" s="613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95"/>
      <c r="E61" s="595"/>
      <c r="F61" s="596"/>
      <c r="G61" s="596"/>
      <c r="H61" s="98"/>
      <c r="I61" s="738" t="s">
        <v>89</v>
      </c>
      <c r="J61" s="739"/>
      <c r="K61" s="739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95"/>
      <c r="E63" s="595"/>
      <c r="F63" s="596"/>
      <c r="G63" s="596"/>
      <c r="H63" s="98"/>
      <c r="I63" s="738" t="s">
        <v>87</v>
      </c>
      <c r="J63" s="740"/>
      <c r="K63" s="740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2021-05-28T09:01:13Z</cp:lastPrinted>
  <dcterms:created xsi:type="dcterms:W3CDTF">2003-06-23T04:55:14Z</dcterms:created>
  <dcterms:modified xsi:type="dcterms:W3CDTF">2023-02-21T08:55:32Z</dcterms:modified>
  <cp:category/>
  <cp:version/>
  <cp:contentType/>
  <cp:contentStatus/>
</cp:coreProperties>
</file>